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<sst xmlns="http://schemas.openxmlformats.org/spreadsheetml/2006/main" count="162" uniqueCount="89">
  <si>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</si>
  <si>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</si>
  <si>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</si>
  <si>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</si>
  <si>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</si>
  <si>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</si>
  <si>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</si>
  <si>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</si>
  <si>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</si>
  <si>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</si>
  <si>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</si>
  <si>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</si>
  <si>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</si>
  <si>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</si>
  <si>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</si>
  <si>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</si>
  <si>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</si>
  <si>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</si>
  <si>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</si>
  <si>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</si>
  <si>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</si>
  <si>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</si>
  <si>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</si>
  <si>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</si>
  <si>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</si>
  <si>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</si>
  <si>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</si>
  <si>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</si>
  <si>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</si>
  <si>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</si>
  <si>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</si>
  <si>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</si>
  <si>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</si>
  <si>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</si>
  <si>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</si>
  <si>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</si>
  <si>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</si>
  <si>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</si>
  <si>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</si>
  <si>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</si>
  <si>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</si>
  <si>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</si>
  <si>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</si>
  <si>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</si>
  <si>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</si>
  <si>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</si>
  <si>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</si>
  <si>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</si>
  <si>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</si>
  <si>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</si>
  <si>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</si>
  <si>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</si>
  <si>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</si>
  <si>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</si>
  <si>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</si>
  <si>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</si>
  <si>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</si>
  <si>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</si>
  <si>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</si>
  <si>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</si>
  <si>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</si>
  <si>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</si>
  <si>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</si>
  <si>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</si>
  <si>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</si>
  <si>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</si>
  <si>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</si>
  <si>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</si>
  <si>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</si>
  <si>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</si>
  <si>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</si>
  <si>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</si>
  <si>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</si>
  <si>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</si>
  <si>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</si>
  <si>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</si>
  <si>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</si>
  <si>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</si>
  <si>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</si>
  <si>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</si>
  <si>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</si>
  <si>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</si>
  <si>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</si>
  <si>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</si>
  <si>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</si>
  <si>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</si>
  <si>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</si>
  <si>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HUITZUCO DE LOS FIGUEROA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</si>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</sst>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58427700.99999999</v>
      </c>
      <c r="E10" s="14">
        <f t="shared" si="0"/>
        <v>4424450.6899999995</v>
      </c>
      <c r="F10" s="14">
        <f t="shared" si="0"/>
        <v>62852151.69</v>
      </c>
      <c r="G10" s="14">
        <f t="shared" si="0"/>
        <v>31915618.220000003</v>
      </c>
      <c r="H10" s="14">
        <f t="shared" si="0"/>
        <v>31915618.220000003</v>
      </c>
      <c r="I10" s="14">
        <f t="shared" si="0"/>
        <v>30936533.469999995</v>
      </c>
    </row>
    <row r="11" spans="2:9" ht="12.75">
      <c r="B11" s="3" t="s">
        <v>12</v>
      </c>
      <c r="C11" s="9"/>
      <c r="D11" s="15">
        <f aca="true" t="shared" si="1" ref="D11:I11">SUM(D12:D18)</f>
        <v>31367036.259999998</v>
      </c>
      <c r="E11" s="15">
        <f t="shared" si="1"/>
        <v>0</v>
      </c>
      <c r="F11" s="15">
        <f t="shared" si="1"/>
        <v>31367036.259999998</v>
      </c>
      <c r="G11" s="15">
        <f t="shared" si="1"/>
        <v>12779748.08</v>
      </c>
      <c r="H11" s="15">
        <f t="shared" si="1"/>
        <v>12779748.08</v>
      </c>
      <c r="I11" s="15">
        <f t="shared" si="1"/>
        <v>18587288.179999996</v>
      </c>
    </row>
    <row r="12" spans="2:9" ht="12.75">
      <c r="B12" s="13" t="s">
        <v>13</v>
      </c>
      <c r="C12" s="11"/>
      <c r="D12" s="15">
        <v>14261664.56</v>
      </c>
      <c r="E12" s="16">
        <v>0</v>
      </c>
      <c r="F12" s="16">
        <f>D12+E12</f>
        <v>14261664.56</v>
      </c>
      <c r="G12" s="16">
        <v>6761337.02</v>
      </c>
      <c r="H12" s="16">
        <v>6761337.02</v>
      </c>
      <c r="I12" s="16">
        <f>F12-G12</f>
        <v>7500327.540000001</v>
      </c>
    </row>
    <row r="13" spans="2:9" ht="12.75">
      <c r="B13" s="13" t="s">
        <v>14</v>
      </c>
      <c r="C13" s="11"/>
      <c r="D13" s="15">
        <v>11675037.45</v>
      </c>
      <c r="E13" s="16">
        <v>0</v>
      </c>
      <c r="F13" s="16">
        <f aca="true" t="shared" si="2" ref="F13:F18">D13+E13</f>
        <v>11675037.45</v>
      </c>
      <c r="G13" s="16">
        <v>5398055.15</v>
      </c>
      <c r="H13" s="16">
        <v>5398055.15</v>
      </c>
      <c r="I13" s="16">
        <f aca="true" t="shared" si="3" ref="I13:I18">F13-G13</f>
        <v>6276982.299999999</v>
      </c>
    </row>
    <row r="14" spans="2:9" ht="12.75">
      <c r="B14" s="13" t="s">
        <v>15</v>
      </c>
      <c r="C14" s="11"/>
      <c r="D14" s="15">
        <v>2842066.84</v>
      </c>
      <c r="E14" s="16">
        <v>0</v>
      </c>
      <c r="F14" s="16">
        <f t="shared" si="2"/>
        <v>2842066.84</v>
      </c>
      <c r="G14" s="16">
        <v>9887.17</v>
      </c>
      <c r="H14" s="16">
        <v>9887.17</v>
      </c>
      <c r="I14" s="16">
        <f t="shared" si="3"/>
        <v>2832179.67</v>
      </c>
    </row>
    <row r="15" spans="2:9" ht="12.75">
      <c r="B15" s="13" t="s">
        <v>16</v>
      </c>
      <c r="C15" s="11"/>
      <c r="D15" s="15">
        <v>30371.92</v>
      </c>
      <c r="E15" s="16">
        <v>102000</v>
      </c>
      <c r="F15" s="16">
        <f t="shared" si="2"/>
        <v>132371.91999999998</v>
      </c>
      <c r="G15" s="16">
        <v>89849.63</v>
      </c>
      <c r="H15" s="16">
        <v>89849.63</v>
      </c>
      <c r="I15" s="16">
        <f t="shared" si="3"/>
        <v>42522.28999999998</v>
      </c>
    </row>
    <row r="16" spans="2:9" ht="12.75">
      <c r="B16" s="13" t="s">
        <v>17</v>
      </c>
      <c r="C16" s="11"/>
      <c r="D16" s="15">
        <v>1300000</v>
      </c>
      <c r="E16" s="16">
        <v>0</v>
      </c>
      <c r="F16" s="16">
        <f t="shared" si="2"/>
        <v>1300000</v>
      </c>
      <c r="G16" s="16">
        <v>520619.11</v>
      </c>
      <c r="H16" s="16">
        <v>520619.11</v>
      </c>
      <c r="I16" s="16">
        <f t="shared" si="3"/>
        <v>779380.89</v>
      </c>
    </row>
    <row r="17" spans="2:9" ht="12.75">
      <c r="B17" s="13" t="s">
        <v>18</v>
      </c>
      <c r="C17" s="11"/>
      <c r="D17" s="15">
        <v>1257895.49</v>
      </c>
      <c r="E17" s="16">
        <v>-102000</v>
      </c>
      <c r="F17" s="16">
        <f t="shared" si="2"/>
        <v>1155895.49</v>
      </c>
      <c r="G17" s="16">
        <v>0</v>
      </c>
      <c r="H17" s="16">
        <v>0</v>
      </c>
      <c r="I17" s="16">
        <f t="shared" si="3"/>
        <v>1155895.49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12400922.58</v>
      </c>
      <c r="E19" s="15">
        <f t="shared" si="4"/>
        <v>1003400</v>
      </c>
      <c r="F19" s="15">
        <f t="shared" si="4"/>
        <v>13404322.58</v>
      </c>
      <c r="G19" s="15">
        <f t="shared" si="4"/>
        <v>8280762.74</v>
      </c>
      <c r="H19" s="15">
        <f t="shared" si="4"/>
        <v>8280762.74</v>
      </c>
      <c r="I19" s="15">
        <f t="shared" si="4"/>
        <v>5123559.839999999</v>
      </c>
    </row>
    <row r="20" spans="2:9" ht="12.75">
      <c r="B20" s="13" t="s">
        <v>21</v>
      </c>
      <c r="C20" s="11"/>
      <c r="D20" s="15">
        <v>2035801.16</v>
      </c>
      <c r="E20" s="16">
        <v>-180000</v>
      </c>
      <c r="F20" s="15">
        <f aca="true" t="shared" si="5" ref="F20:F28">D20+E20</f>
        <v>1855801.16</v>
      </c>
      <c r="G20" s="16">
        <v>982581.77</v>
      </c>
      <c r="H20" s="16">
        <v>982581.77</v>
      </c>
      <c r="I20" s="16">
        <f>F20-G20</f>
        <v>873219.3899999999</v>
      </c>
    </row>
    <row r="21" spans="2:9" ht="12.75">
      <c r="B21" s="13" t="s">
        <v>22</v>
      </c>
      <c r="C21" s="11"/>
      <c r="D21" s="15">
        <v>311446.06</v>
      </c>
      <c r="E21" s="16">
        <v>150</v>
      </c>
      <c r="F21" s="15">
        <f t="shared" si="5"/>
        <v>311596.06</v>
      </c>
      <c r="G21" s="16">
        <v>234077.67</v>
      </c>
      <c r="H21" s="16">
        <v>234077.67</v>
      </c>
      <c r="I21" s="16">
        <f aca="true" t="shared" si="6" ref="I21:I83">F21-G21</f>
        <v>77518.38999999998</v>
      </c>
    </row>
    <row r="22" spans="2:9" ht="12.75">
      <c r="B22" s="13" t="s">
        <v>23</v>
      </c>
      <c r="C22" s="11"/>
      <c r="D22" s="15">
        <v>23672.17</v>
      </c>
      <c r="E22" s="16">
        <v>0</v>
      </c>
      <c r="F22" s="15">
        <f t="shared" si="5"/>
        <v>23672.17</v>
      </c>
      <c r="G22" s="16">
        <v>0</v>
      </c>
      <c r="H22" s="16">
        <v>0</v>
      </c>
      <c r="I22" s="16">
        <f t="shared" si="6"/>
        <v>23672.17</v>
      </c>
    </row>
    <row r="23" spans="2:9" ht="12.75">
      <c r="B23" s="13" t="s">
        <v>24</v>
      </c>
      <c r="C23" s="11"/>
      <c r="D23" s="15">
        <v>1030920.9</v>
      </c>
      <c r="E23" s="16">
        <v>79150</v>
      </c>
      <c r="F23" s="15">
        <f t="shared" si="5"/>
        <v>1110070.9</v>
      </c>
      <c r="G23" s="16">
        <v>482078.9</v>
      </c>
      <c r="H23" s="16">
        <v>482078.9</v>
      </c>
      <c r="I23" s="16">
        <f t="shared" si="6"/>
        <v>627991.9999999999</v>
      </c>
    </row>
    <row r="24" spans="2:9" ht="12.75">
      <c r="B24" s="13" t="s">
        <v>25</v>
      </c>
      <c r="C24" s="11"/>
      <c r="D24" s="15">
        <v>207196.36</v>
      </c>
      <c r="E24" s="16">
        <v>143000</v>
      </c>
      <c r="F24" s="15">
        <f t="shared" si="5"/>
        <v>350196.36</v>
      </c>
      <c r="G24" s="16">
        <v>115772.08</v>
      </c>
      <c r="H24" s="16">
        <v>115772.08</v>
      </c>
      <c r="I24" s="16">
        <f t="shared" si="6"/>
        <v>234424.27999999997</v>
      </c>
    </row>
    <row r="25" spans="2:9" ht="12.75">
      <c r="B25" s="13" t="s">
        <v>26</v>
      </c>
      <c r="C25" s="11"/>
      <c r="D25" s="15">
        <v>7457240.3</v>
      </c>
      <c r="E25" s="16">
        <v>900000</v>
      </c>
      <c r="F25" s="15">
        <f t="shared" si="5"/>
        <v>8357240.3</v>
      </c>
      <c r="G25" s="16">
        <v>5650174.23</v>
      </c>
      <c r="H25" s="16">
        <v>5650174.23</v>
      </c>
      <c r="I25" s="16">
        <f t="shared" si="6"/>
        <v>2707066.0699999994</v>
      </c>
    </row>
    <row r="26" spans="2:9" ht="12.75">
      <c r="B26" s="13" t="s">
        <v>27</v>
      </c>
      <c r="C26" s="11"/>
      <c r="D26" s="15">
        <v>42530.96</v>
      </c>
      <c r="E26" s="16">
        <v>3100</v>
      </c>
      <c r="F26" s="15">
        <f t="shared" si="5"/>
        <v>45630.96</v>
      </c>
      <c r="G26" s="16">
        <v>1922</v>
      </c>
      <c r="H26" s="16">
        <v>1922</v>
      </c>
      <c r="I26" s="16">
        <f t="shared" si="6"/>
        <v>43708.96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1292114.67</v>
      </c>
      <c r="E28" s="16">
        <v>58000</v>
      </c>
      <c r="F28" s="15">
        <f t="shared" si="5"/>
        <v>1350114.67</v>
      </c>
      <c r="G28" s="16">
        <v>814156.09</v>
      </c>
      <c r="H28" s="16">
        <v>814156.09</v>
      </c>
      <c r="I28" s="16">
        <f t="shared" si="6"/>
        <v>535958.58</v>
      </c>
    </row>
    <row r="29" spans="2:9" ht="12.75">
      <c r="B29" s="3" t="s">
        <v>30</v>
      </c>
      <c r="C29" s="9"/>
      <c r="D29" s="15">
        <f aca="true" t="shared" si="7" ref="D29:I29">SUM(D30:D38)</f>
        <v>9658095.73</v>
      </c>
      <c r="E29" s="15">
        <f t="shared" si="7"/>
        <v>2568307.77</v>
      </c>
      <c r="F29" s="15">
        <f t="shared" si="7"/>
        <v>12226403.5</v>
      </c>
      <c r="G29" s="15">
        <f t="shared" si="7"/>
        <v>6610702.750000001</v>
      </c>
      <c r="H29" s="15">
        <f t="shared" si="7"/>
        <v>6610702.750000001</v>
      </c>
      <c r="I29" s="15">
        <f t="shared" si="7"/>
        <v>5615700.75</v>
      </c>
    </row>
    <row r="30" spans="2:9" ht="12.75">
      <c r="B30" s="13" t="s">
        <v>31</v>
      </c>
      <c r="C30" s="11"/>
      <c r="D30" s="15">
        <v>4754948.7</v>
      </c>
      <c r="E30" s="16">
        <v>2246950.69</v>
      </c>
      <c r="F30" s="15">
        <f aca="true" t="shared" si="8" ref="F30:F38">D30+E30</f>
        <v>7001899.390000001</v>
      </c>
      <c r="G30" s="16">
        <v>4135775.67</v>
      </c>
      <c r="H30" s="16">
        <v>4135775.67</v>
      </c>
      <c r="I30" s="16">
        <f t="shared" si="6"/>
        <v>2866123.7200000007</v>
      </c>
    </row>
    <row r="31" spans="2:9" ht="12.75">
      <c r="B31" s="13" t="s">
        <v>32</v>
      </c>
      <c r="C31" s="11"/>
      <c r="D31" s="15">
        <v>1023810.4</v>
      </c>
      <c r="E31" s="16">
        <v>-170000</v>
      </c>
      <c r="F31" s="15">
        <f t="shared" si="8"/>
        <v>853810.4</v>
      </c>
      <c r="G31" s="16">
        <v>238899.99</v>
      </c>
      <c r="H31" s="16">
        <v>238899.99</v>
      </c>
      <c r="I31" s="16">
        <f t="shared" si="6"/>
        <v>614910.41</v>
      </c>
    </row>
    <row r="32" spans="2:9" ht="12.75">
      <c r="B32" s="13" t="s">
        <v>33</v>
      </c>
      <c r="C32" s="11"/>
      <c r="D32" s="15">
        <v>420857.26</v>
      </c>
      <c r="E32" s="16">
        <v>-158642.92</v>
      </c>
      <c r="F32" s="15">
        <f t="shared" si="8"/>
        <v>262214.33999999997</v>
      </c>
      <c r="G32" s="16">
        <v>123966.67</v>
      </c>
      <c r="H32" s="16">
        <v>123966.67</v>
      </c>
      <c r="I32" s="16">
        <f t="shared" si="6"/>
        <v>138247.66999999998</v>
      </c>
    </row>
    <row r="33" spans="2:9" ht="12.75">
      <c r="B33" s="13" t="s">
        <v>34</v>
      </c>
      <c r="C33" s="11"/>
      <c r="D33" s="15">
        <v>45194.9</v>
      </c>
      <c r="E33" s="16">
        <v>0</v>
      </c>
      <c r="F33" s="15">
        <f t="shared" si="8"/>
        <v>45194.9</v>
      </c>
      <c r="G33" s="16">
        <v>21353.14</v>
      </c>
      <c r="H33" s="16">
        <v>21353.14</v>
      </c>
      <c r="I33" s="16">
        <f t="shared" si="6"/>
        <v>23841.760000000002</v>
      </c>
    </row>
    <row r="34" spans="2:9" ht="12.75">
      <c r="B34" s="13" t="s">
        <v>35</v>
      </c>
      <c r="C34" s="11"/>
      <c r="D34" s="15">
        <v>371679.85</v>
      </c>
      <c r="E34" s="16">
        <v>-75000</v>
      </c>
      <c r="F34" s="15">
        <f t="shared" si="8"/>
        <v>296679.85</v>
      </c>
      <c r="G34" s="16">
        <v>163711.94</v>
      </c>
      <c r="H34" s="16">
        <v>163711.94</v>
      </c>
      <c r="I34" s="16">
        <f t="shared" si="6"/>
        <v>132967.90999999997</v>
      </c>
    </row>
    <row r="35" spans="2:9" ht="12.75">
      <c r="B35" s="13" t="s">
        <v>36</v>
      </c>
      <c r="C35" s="11"/>
      <c r="D35" s="15">
        <v>311840</v>
      </c>
      <c r="E35" s="16">
        <v>425000</v>
      </c>
      <c r="F35" s="15">
        <f t="shared" si="8"/>
        <v>736840</v>
      </c>
      <c r="G35" s="16">
        <v>393523.49</v>
      </c>
      <c r="H35" s="16">
        <v>393523.49</v>
      </c>
      <c r="I35" s="16">
        <f t="shared" si="6"/>
        <v>343316.51</v>
      </c>
    </row>
    <row r="36" spans="2:9" ht="12.75">
      <c r="B36" s="13" t="s">
        <v>37</v>
      </c>
      <c r="C36" s="11"/>
      <c r="D36" s="15">
        <v>377567.47</v>
      </c>
      <c r="E36" s="16">
        <v>0</v>
      </c>
      <c r="F36" s="15">
        <f t="shared" si="8"/>
        <v>377567.47</v>
      </c>
      <c r="G36" s="16">
        <v>81477.79</v>
      </c>
      <c r="H36" s="16">
        <v>81477.79</v>
      </c>
      <c r="I36" s="16">
        <f t="shared" si="6"/>
        <v>296089.68</v>
      </c>
    </row>
    <row r="37" spans="2:9" ht="12.75">
      <c r="B37" s="13" t="s">
        <v>38</v>
      </c>
      <c r="C37" s="11"/>
      <c r="D37" s="15">
        <v>975198.7</v>
      </c>
      <c r="E37" s="16">
        <v>150000</v>
      </c>
      <c r="F37" s="15">
        <f t="shared" si="8"/>
        <v>1125198.7</v>
      </c>
      <c r="G37" s="16">
        <v>541360.9</v>
      </c>
      <c r="H37" s="16">
        <v>541360.9</v>
      </c>
      <c r="I37" s="16">
        <f t="shared" si="6"/>
        <v>583837.7999999999</v>
      </c>
    </row>
    <row r="38" spans="2:9" ht="12.75">
      <c r="B38" s="13" t="s">
        <v>39</v>
      </c>
      <c r="C38" s="11"/>
      <c r="D38" s="15">
        <v>1376998.45</v>
      </c>
      <c r="E38" s="16">
        <v>150000</v>
      </c>
      <c r="F38" s="15">
        <f t="shared" si="8"/>
        <v>1526998.45</v>
      </c>
      <c r="G38" s="16">
        <v>910633.16</v>
      </c>
      <c r="H38" s="16">
        <v>910633.16</v>
      </c>
      <c r="I38" s="16">
        <f t="shared" si="6"/>
        <v>616365.2899999999</v>
      </c>
    </row>
    <row r="39" spans="2:9" ht="25.5" customHeight="1">
      <c r="B39" s="37" t="s">
        <v>40</v>
      </c>
      <c r="C39" s="38"/>
      <c r="D39" s="15">
        <f aca="true" t="shared" si="9" ref="D39:I39">SUM(D40:D48)</f>
        <v>4650013.43</v>
      </c>
      <c r="E39" s="15">
        <f t="shared" si="9"/>
        <v>971376</v>
      </c>
      <c r="F39" s="15">
        <f>SUM(F40:F48)</f>
        <v>5621389.43</v>
      </c>
      <c r="G39" s="15">
        <f t="shared" si="9"/>
        <v>4011404.73</v>
      </c>
      <c r="H39" s="15">
        <f t="shared" si="9"/>
        <v>4011404.73</v>
      </c>
      <c r="I39" s="15">
        <f t="shared" si="9"/>
        <v>1609984.6999999997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4650013.43</v>
      </c>
      <c r="E43" s="16">
        <v>971376</v>
      </c>
      <c r="F43" s="15">
        <f t="shared" si="10"/>
        <v>5621389.43</v>
      </c>
      <c r="G43" s="16">
        <v>4011404.73</v>
      </c>
      <c r="H43" s="16">
        <v>4011404.73</v>
      </c>
      <c r="I43" s="16">
        <f t="shared" si="6"/>
        <v>1609984.6999999997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232999.91999999998</v>
      </c>
      <c r="F49" s="15">
        <f t="shared" si="11"/>
        <v>232999.91999999998</v>
      </c>
      <c r="G49" s="15">
        <f t="shared" si="11"/>
        <v>232999.91999999998</v>
      </c>
      <c r="H49" s="15">
        <f t="shared" si="11"/>
        <v>232999.91999999998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>
        <v>0</v>
      </c>
      <c r="E52" s="16">
        <v>203000</v>
      </c>
      <c r="F52" s="15">
        <f t="shared" si="10"/>
        <v>203000</v>
      </c>
      <c r="G52" s="16">
        <v>203000</v>
      </c>
      <c r="H52" s="16">
        <v>203000</v>
      </c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29999.92</v>
      </c>
      <c r="F55" s="15">
        <f t="shared" si="10"/>
        <v>29999.92</v>
      </c>
      <c r="G55" s="16">
        <v>29999.92</v>
      </c>
      <c r="H55" s="16">
        <v>29999.92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351633</v>
      </c>
      <c r="E59" s="15">
        <f>SUM(E60:E62)</f>
        <v>-351633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>
        <v>351633</v>
      </c>
      <c r="E60" s="16">
        <v>-351633</v>
      </c>
      <c r="F60" s="15">
        <f t="shared" si="10"/>
        <v>0</v>
      </c>
      <c r="G60" s="16">
        <v>0</v>
      </c>
      <c r="H60" s="16">
        <v>0</v>
      </c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79706100</v>
      </c>
      <c r="E85" s="21">
        <f>E86+E104+E94+E114+E124+E134+E138+E147+E151</f>
        <v>5938497</v>
      </c>
      <c r="F85" s="21">
        <f t="shared" si="12"/>
        <v>85644597</v>
      </c>
      <c r="G85" s="21">
        <f>G86+G104+G94+G114+G124+G134+G138+G147+G151</f>
        <v>42349177.41</v>
      </c>
      <c r="H85" s="21">
        <f>H86+H104+H94+H114+H124+H134+H138+H147+H151</f>
        <v>40143242.31</v>
      </c>
      <c r="I85" s="21">
        <f t="shared" si="12"/>
        <v>43295419.59</v>
      </c>
    </row>
    <row r="86" spans="2:9" ht="12.75">
      <c r="B86" s="3" t="s">
        <v>12</v>
      </c>
      <c r="C86" s="9"/>
      <c r="D86" s="15">
        <f>SUM(D87:D93)</f>
        <v>10440666.309999999</v>
      </c>
      <c r="E86" s="15">
        <f>SUM(E87:E93)</f>
        <v>0</v>
      </c>
      <c r="F86" s="15">
        <f>SUM(F87:F93)</f>
        <v>10440666.309999999</v>
      </c>
      <c r="G86" s="15">
        <f>SUM(G87:G93)</f>
        <v>4135183.2</v>
      </c>
      <c r="H86" s="15">
        <f>SUM(H87:H93)</f>
        <v>4135183.2</v>
      </c>
      <c r="I86" s="16">
        <f aca="true" t="shared" si="13" ref="I86:I149">F86-G86</f>
        <v>6305483.1099999985</v>
      </c>
    </row>
    <row r="87" spans="2:9" ht="12.75">
      <c r="B87" s="13" t="s">
        <v>13</v>
      </c>
      <c r="C87" s="11"/>
      <c r="D87" s="15">
        <v>8394784.62</v>
      </c>
      <c r="E87" s="16">
        <v>0</v>
      </c>
      <c r="F87" s="15">
        <f aca="true" t="shared" si="14" ref="F87:F103">D87+E87</f>
        <v>8394784.62</v>
      </c>
      <c r="G87" s="16">
        <v>3958437.69</v>
      </c>
      <c r="H87" s="16">
        <v>3958437.69</v>
      </c>
      <c r="I87" s="16">
        <f t="shared" si="13"/>
        <v>4436346.93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919875.59</v>
      </c>
      <c r="E89" s="16">
        <v>0</v>
      </c>
      <c r="F89" s="15">
        <f t="shared" si="14"/>
        <v>919875.59</v>
      </c>
      <c r="G89" s="16">
        <v>0</v>
      </c>
      <c r="H89" s="16">
        <v>0</v>
      </c>
      <c r="I89" s="16">
        <f t="shared" si="13"/>
        <v>919875.59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0</v>
      </c>
      <c r="E91" s="16">
        <v>900000</v>
      </c>
      <c r="F91" s="15">
        <f t="shared" si="14"/>
        <v>900000</v>
      </c>
      <c r="G91" s="16">
        <v>176745.51</v>
      </c>
      <c r="H91" s="16">
        <v>176745.51</v>
      </c>
      <c r="I91" s="16">
        <f t="shared" si="13"/>
        <v>723254.49</v>
      </c>
    </row>
    <row r="92" spans="2:9" ht="12.75">
      <c r="B92" s="13" t="s">
        <v>18</v>
      </c>
      <c r="C92" s="11"/>
      <c r="D92" s="15">
        <v>1126006.1</v>
      </c>
      <c r="E92" s="16">
        <v>-900000</v>
      </c>
      <c r="F92" s="15">
        <f t="shared" si="14"/>
        <v>226006.1000000001</v>
      </c>
      <c r="G92" s="16">
        <v>0</v>
      </c>
      <c r="H92" s="16">
        <v>0</v>
      </c>
      <c r="I92" s="16">
        <f t="shared" si="13"/>
        <v>226006.1000000001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5958247.83</v>
      </c>
      <c r="E94" s="15">
        <f>SUM(E95:E103)</f>
        <v>700000</v>
      </c>
      <c r="F94" s="15">
        <f>SUM(F95:F103)</f>
        <v>6658247.83</v>
      </c>
      <c r="G94" s="15">
        <f>SUM(G95:G103)</f>
        <v>2726258.1799999997</v>
      </c>
      <c r="H94" s="15">
        <f>SUM(H95:H103)</f>
        <v>2726258.1799999997</v>
      </c>
      <c r="I94" s="16">
        <f t="shared" si="13"/>
        <v>3931989.6500000004</v>
      </c>
    </row>
    <row r="95" spans="2:9" ht="12.75">
      <c r="B95" s="13" t="s">
        <v>21</v>
      </c>
      <c r="C95" s="11"/>
      <c r="D95" s="15">
        <v>557313.41</v>
      </c>
      <c r="E95" s="16">
        <v>1103000</v>
      </c>
      <c r="F95" s="15">
        <f t="shared" si="14"/>
        <v>1660313.4100000001</v>
      </c>
      <c r="G95" s="16">
        <v>417859.83</v>
      </c>
      <c r="H95" s="16">
        <v>417859.83</v>
      </c>
      <c r="I95" s="16">
        <f t="shared" si="13"/>
        <v>1242453.58</v>
      </c>
    </row>
    <row r="96" spans="2:9" ht="12.75">
      <c r="B96" s="13" t="s">
        <v>22</v>
      </c>
      <c r="C96" s="11"/>
      <c r="D96" s="15">
        <v>18544.92</v>
      </c>
      <c r="E96" s="16">
        <v>0</v>
      </c>
      <c r="F96" s="15">
        <f t="shared" si="14"/>
        <v>18544.92</v>
      </c>
      <c r="G96" s="16">
        <v>5398.71</v>
      </c>
      <c r="H96" s="16">
        <v>5398.71</v>
      </c>
      <c r="I96" s="16">
        <f t="shared" si="13"/>
        <v>13146.21</v>
      </c>
    </row>
    <row r="97" spans="2:9" ht="12.75">
      <c r="B97" s="13" t="s">
        <v>23</v>
      </c>
      <c r="C97" s="11"/>
      <c r="D97" s="15">
        <v>438</v>
      </c>
      <c r="E97" s="16">
        <v>0</v>
      </c>
      <c r="F97" s="15">
        <f t="shared" si="14"/>
        <v>438</v>
      </c>
      <c r="G97" s="16">
        <v>0</v>
      </c>
      <c r="H97" s="16">
        <v>0</v>
      </c>
      <c r="I97" s="16">
        <f t="shared" si="13"/>
        <v>438</v>
      </c>
    </row>
    <row r="98" spans="2:9" ht="12.75">
      <c r="B98" s="13" t="s">
        <v>24</v>
      </c>
      <c r="C98" s="11"/>
      <c r="D98" s="15">
        <v>549943.21</v>
      </c>
      <c r="E98" s="16">
        <v>0</v>
      </c>
      <c r="F98" s="15">
        <f t="shared" si="14"/>
        <v>549943.21</v>
      </c>
      <c r="G98" s="16">
        <v>63109.76</v>
      </c>
      <c r="H98" s="16">
        <v>63109.76</v>
      </c>
      <c r="I98" s="16">
        <f t="shared" si="13"/>
        <v>486833.44999999995</v>
      </c>
    </row>
    <row r="99" spans="2:9" ht="12.75">
      <c r="B99" s="13" t="s">
        <v>25</v>
      </c>
      <c r="C99" s="11"/>
      <c r="D99" s="15">
        <v>12260.88</v>
      </c>
      <c r="E99" s="16">
        <v>3000</v>
      </c>
      <c r="F99" s="15">
        <f t="shared" si="14"/>
        <v>15260.88</v>
      </c>
      <c r="G99" s="16">
        <v>5341.58</v>
      </c>
      <c r="H99" s="16">
        <v>5341.58</v>
      </c>
      <c r="I99" s="16">
        <f t="shared" si="13"/>
        <v>9919.3</v>
      </c>
    </row>
    <row r="100" spans="2:9" ht="12.75">
      <c r="B100" s="13" t="s">
        <v>26</v>
      </c>
      <c r="C100" s="11"/>
      <c r="D100" s="15">
        <v>3328374.99</v>
      </c>
      <c r="E100" s="16">
        <v>-415500</v>
      </c>
      <c r="F100" s="15">
        <f t="shared" si="14"/>
        <v>2912874.99</v>
      </c>
      <c r="G100" s="16">
        <v>1881356.92</v>
      </c>
      <c r="H100" s="16">
        <v>1881356.92</v>
      </c>
      <c r="I100" s="16">
        <f t="shared" si="13"/>
        <v>1031518.0700000003</v>
      </c>
    </row>
    <row r="101" spans="2:9" ht="12.75">
      <c r="B101" s="13" t="s">
        <v>27</v>
      </c>
      <c r="C101" s="11"/>
      <c r="D101" s="15">
        <v>575489.27</v>
      </c>
      <c r="E101" s="16">
        <v>7000</v>
      </c>
      <c r="F101" s="15">
        <f t="shared" si="14"/>
        <v>582489.27</v>
      </c>
      <c r="G101" s="16">
        <v>11020</v>
      </c>
      <c r="H101" s="16">
        <v>11020</v>
      </c>
      <c r="I101" s="16">
        <f t="shared" si="13"/>
        <v>571469.27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915883.15</v>
      </c>
      <c r="E103" s="16">
        <v>2500</v>
      </c>
      <c r="F103" s="15">
        <f t="shared" si="14"/>
        <v>918383.15</v>
      </c>
      <c r="G103" s="16">
        <v>342171.38</v>
      </c>
      <c r="H103" s="16">
        <v>342171.38</v>
      </c>
      <c r="I103" s="16">
        <f t="shared" si="13"/>
        <v>576211.77</v>
      </c>
    </row>
    <row r="104" spans="2:9" ht="12.75">
      <c r="B104" s="3" t="s">
        <v>30</v>
      </c>
      <c r="C104" s="9"/>
      <c r="D104" s="15">
        <f>SUM(D105:D113)</f>
        <v>8916116.450000001</v>
      </c>
      <c r="E104" s="15">
        <f>SUM(E105:E113)</f>
        <v>-700000</v>
      </c>
      <c r="F104" s="15">
        <f>SUM(F105:F113)</f>
        <v>8216116.450000001</v>
      </c>
      <c r="G104" s="15">
        <f>SUM(G105:G113)</f>
        <v>3190489.08</v>
      </c>
      <c r="H104" s="15">
        <f>SUM(H105:H113)</f>
        <v>3190489.08</v>
      </c>
      <c r="I104" s="16">
        <f t="shared" si="13"/>
        <v>5025627.370000001</v>
      </c>
    </row>
    <row r="105" spans="2:9" ht="12.75">
      <c r="B105" s="13" t="s">
        <v>31</v>
      </c>
      <c r="C105" s="11"/>
      <c r="D105" s="15">
        <v>4432077.07</v>
      </c>
      <c r="E105" s="16">
        <v>0</v>
      </c>
      <c r="F105" s="16">
        <f>D105+E105</f>
        <v>4432077.07</v>
      </c>
      <c r="G105" s="16">
        <v>1510966.71</v>
      </c>
      <c r="H105" s="16">
        <v>1510966.71</v>
      </c>
      <c r="I105" s="16">
        <f t="shared" si="13"/>
        <v>2921110.3600000003</v>
      </c>
    </row>
    <row r="106" spans="2:9" ht="12.75">
      <c r="B106" s="13" t="s">
        <v>32</v>
      </c>
      <c r="C106" s="11"/>
      <c r="D106" s="15">
        <v>379200</v>
      </c>
      <c r="E106" s="16">
        <v>0</v>
      </c>
      <c r="F106" s="16">
        <f aca="true" t="shared" si="15" ref="F106:F113">D106+E106</f>
        <v>379200</v>
      </c>
      <c r="G106" s="16">
        <v>217200</v>
      </c>
      <c r="H106" s="16">
        <v>217200</v>
      </c>
      <c r="I106" s="16">
        <f t="shared" si="13"/>
        <v>162000</v>
      </c>
    </row>
    <row r="107" spans="2:9" ht="12.75">
      <c r="B107" s="13" t="s">
        <v>33</v>
      </c>
      <c r="C107" s="11"/>
      <c r="D107" s="15">
        <v>569960.08</v>
      </c>
      <c r="E107" s="16">
        <v>0</v>
      </c>
      <c r="F107" s="16">
        <f t="shared" si="15"/>
        <v>569960.08</v>
      </c>
      <c r="G107" s="16">
        <v>110000</v>
      </c>
      <c r="H107" s="16">
        <v>110000</v>
      </c>
      <c r="I107" s="16">
        <f t="shared" si="13"/>
        <v>459960.07999999996</v>
      </c>
    </row>
    <row r="108" spans="2:9" ht="12.75">
      <c r="B108" s="13" t="s">
        <v>34</v>
      </c>
      <c r="C108" s="11"/>
      <c r="D108" s="15">
        <v>161117.19</v>
      </c>
      <c r="E108" s="16">
        <v>0</v>
      </c>
      <c r="F108" s="16">
        <f t="shared" si="15"/>
        <v>161117.19</v>
      </c>
      <c r="G108" s="16">
        <v>81873.03</v>
      </c>
      <c r="H108" s="16">
        <v>81873.03</v>
      </c>
      <c r="I108" s="16">
        <f t="shared" si="13"/>
        <v>79244.16</v>
      </c>
    </row>
    <row r="109" spans="2:9" ht="12.75">
      <c r="B109" s="13" t="s">
        <v>35</v>
      </c>
      <c r="C109" s="11"/>
      <c r="D109" s="15">
        <v>860791.87</v>
      </c>
      <c r="E109" s="16">
        <v>0</v>
      </c>
      <c r="F109" s="16">
        <f t="shared" si="15"/>
        <v>860791.87</v>
      </c>
      <c r="G109" s="16">
        <v>124589.06</v>
      </c>
      <c r="H109" s="16">
        <v>124589.06</v>
      </c>
      <c r="I109" s="16">
        <f t="shared" si="13"/>
        <v>736202.81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28360.04</v>
      </c>
      <c r="E111" s="16">
        <v>0</v>
      </c>
      <c r="F111" s="16">
        <f t="shared" si="15"/>
        <v>28360.04</v>
      </c>
      <c r="G111" s="16">
        <v>988</v>
      </c>
      <c r="H111" s="16">
        <v>988</v>
      </c>
      <c r="I111" s="16">
        <f t="shared" si="13"/>
        <v>27372.04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2484610.2</v>
      </c>
      <c r="E113" s="16">
        <v>-700000</v>
      </c>
      <c r="F113" s="16">
        <f t="shared" si="15"/>
        <v>1784610.2000000002</v>
      </c>
      <c r="G113" s="16">
        <v>1144872.28</v>
      </c>
      <c r="H113" s="16">
        <v>1144872.28</v>
      </c>
      <c r="I113" s="16">
        <f t="shared" si="13"/>
        <v>639737.9200000002</v>
      </c>
    </row>
    <row r="114" spans="2:9" ht="25.5" customHeight="1">
      <c r="B114" s="37" t="s">
        <v>40</v>
      </c>
      <c r="C114" s="38"/>
      <c r="D114" s="15">
        <f>SUM(D115:D123)</f>
        <v>6569.41</v>
      </c>
      <c r="E114" s="15">
        <f>SUM(E115:E123)</f>
        <v>0</v>
      </c>
      <c r="F114" s="15">
        <f>SUM(F115:F123)</f>
        <v>6569.41</v>
      </c>
      <c r="G114" s="15">
        <f>SUM(G115:G123)</f>
        <v>0</v>
      </c>
      <c r="H114" s="15">
        <f>SUM(H115:H123)</f>
        <v>0</v>
      </c>
      <c r="I114" s="16">
        <f t="shared" si="13"/>
        <v>6569.41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6569.41</v>
      </c>
      <c r="E118" s="16">
        <v>0</v>
      </c>
      <c r="F118" s="16">
        <f t="shared" si="16"/>
        <v>6569.41</v>
      </c>
      <c r="G118" s="16">
        <v>0</v>
      </c>
      <c r="H118" s="16">
        <v>0</v>
      </c>
      <c r="I118" s="16">
        <f t="shared" si="13"/>
        <v>6569.41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54384500</v>
      </c>
      <c r="E134" s="15">
        <f>SUM(E135:E137)</f>
        <v>5938497</v>
      </c>
      <c r="F134" s="15">
        <f>SUM(F135:F137)</f>
        <v>60322997</v>
      </c>
      <c r="G134" s="15">
        <f>SUM(G135:G137)</f>
        <v>32297246.95</v>
      </c>
      <c r="H134" s="15">
        <f>SUM(H135:H137)</f>
        <v>30091311.85</v>
      </c>
      <c r="I134" s="16">
        <f t="shared" si="13"/>
        <v>28025750.05</v>
      </c>
    </row>
    <row r="135" spans="2:9" ht="12.75">
      <c r="B135" s="13" t="s">
        <v>61</v>
      </c>
      <c r="C135" s="11"/>
      <c r="D135" s="15">
        <v>54384500</v>
      </c>
      <c r="E135" s="16">
        <v>5938497</v>
      </c>
      <c r="F135" s="16">
        <f>D135+E135</f>
        <v>60322997</v>
      </c>
      <c r="G135" s="16">
        <v>32297246.95</v>
      </c>
      <c r="H135" s="16">
        <v>30091311.85</v>
      </c>
      <c r="I135" s="16">
        <f t="shared" si="13"/>
        <v>28025750.05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138133801</v>
      </c>
      <c r="E160" s="14">
        <f t="shared" si="21"/>
        <v>10362947.69</v>
      </c>
      <c r="F160" s="14">
        <f t="shared" si="21"/>
        <v>148496748.69</v>
      </c>
      <c r="G160" s="14">
        <f t="shared" si="21"/>
        <v>74264795.63</v>
      </c>
      <c r="H160" s="14">
        <f t="shared" si="21"/>
        <v>72058860.53</v>
      </c>
      <c r="I160" s="14">
        <f t="shared" si="21"/>
        <v>74231953.06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2020-08-04T18:52:41Z</dcterms:modified>
  <cp:category/>
  <cp:version/>
  <cp:contentType/>
  <cp:contentStatus/>
</cp:coreProperties>
</file>